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oor\Dropbox\music\仕事\LE\2019newversion\営業ツール\"/>
    </mc:Choice>
  </mc:AlternateContent>
  <xr:revisionPtr revIDLastSave="0" documentId="13_ncr:1_{B2037635-A2D0-4B6C-9347-76BE2E24A45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学習テーマ一覧表" sheetId="1" r:id="rId1"/>
  </sheets>
  <definedNames>
    <definedName name="_xlnm.Print_Area" localSheetId="0">学習テーマ一覧表!$B$2:$V$51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0" i="1" l="1"/>
  <c r="V41" i="1"/>
  <c r="V20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21" i="1"/>
  <c r="V5" i="1"/>
  <c r="O50" i="1"/>
  <c r="O31" i="1"/>
  <c r="O32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G51" i="1"/>
  <c r="G34" i="1"/>
  <c r="G19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<sst xmlns="http://schemas.openxmlformats.org/spreadsheetml/2006/main" count="210" uniqueCount="160">
  <si>
    <t>基礎英文法</t>
  </si>
  <si>
    <t>クラスルームイングリッシュ</t>
  </si>
  <si>
    <t>基本英単語</t>
  </si>
  <si>
    <t>be動詞＜現在形＞</t>
  </si>
  <si>
    <t>一般動詞＜現在形＞</t>
  </si>
  <si>
    <t>単数・複数</t>
  </si>
  <si>
    <t>形容詞・副詞</t>
  </si>
  <si>
    <t>名詞・冠詞</t>
  </si>
  <si>
    <t>命令文</t>
  </si>
  <si>
    <t>代名詞</t>
  </si>
  <si>
    <t>現在進行形</t>
  </si>
  <si>
    <t>助動詞＜can＞</t>
  </si>
  <si>
    <t>WH疑問文＜現在形＞</t>
  </si>
  <si>
    <t>接続詞＜and, but, so＞</t>
  </si>
  <si>
    <t>一般動詞＜過去形＞</t>
  </si>
  <si>
    <t>be動詞＜過去形＞</t>
  </si>
  <si>
    <t>過去進行形</t>
  </si>
  <si>
    <t>未来形＜be going to＞</t>
  </si>
  <si>
    <t>未来形＜will＞</t>
  </si>
  <si>
    <t>文型＜1～5文型＞</t>
  </si>
  <si>
    <t>不定詞＜名詞的用法＞</t>
  </si>
  <si>
    <t>不定詞＜副詞的用法＞</t>
  </si>
  <si>
    <t>不定詞＜形容詞的用法＞</t>
  </si>
  <si>
    <t>助動詞＜中2内容＞</t>
  </si>
  <si>
    <t>接続詞＜中2内容＞</t>
  </si>
  <si>
    <t>There is 構文</t>
  </si>
  <si>
    <t>動名詞</t>
  </si>
  <si>
    <t>比較表現＜基本＞</t>
  </si>
  <si>
    <t>比較表現＜発展＞</t>
  </si>
  <si>
    <t>受け身＜基本＞</t>
  </si>
  <si>
    <t>受け身＜発展＞</t>
  </si>
  <si>
    <t>現在完了＜継続＞</t>
  </si>
  <si>
    <t>現在完了＜経験＞</t>
  </si>
  <si>
    <t>現在完了＜完了・結果＞</t>
  </si>
  <si>
    <t>不定詞＜人＋to do＞</t>
  </si>
  <si>
    <t>不定詞＜It is ～ to doなど＞</t>
  </si>
  <si>
    <t>不定詞＜原因・how toなど＞</t>
  </si>
  <si>
    <t>関係代名詞＜主格・所有格＞</t>
  </si>
  <si>
    <t>関係代名詞＜目的格・省略＞</t>
  </si>
  <si>
    <t>関係代名詞＜特別用法＞</t>
  </si>
  <si>
    <t>分詞の後置修飾</t>
  </si>
  <si>
    <t>間接疑問文</t>
  </si>
  <si>
    <t>付加疑問文</t>
  </si>
  <si>
    <t>接続詞＜中3内容＞</t>
  </si>
  <si>
    <t>前置詞・イディオム</t>
  </si>
  <si>
    <t>発展英文法</t>
  </si>
  <si>
    <t>動詞と時制</t>
  </si>
  <si>
    <t>現在完了</t>
  </si>
  <si>
    <t>過去完了</t>
  </si>
  <si>
    <t>未来完了</t>
  </si>
  <si>
    <t>助動詞［基礎］</t>
  </si>
  <si>
    <t>助動詞［発展］</t>
  </si>
  <si>
    <t>受動態［基礎］</t>
  </si>
  <si>
    <t>受動態［発展］</t>
  </si>
  <si>
    <t>不定詞［基礎］</t>
  </si>
  <si>
    <t>不定詞［発展］</t>
  </si>
  <si>
    <t>動名詞［基礎］</t>
  </si>
  <si>
    <t>動名詞［発展］</t>
  </si>
  <si>
    <t>分詞［基礎］</t>
  </si>
  <si>
    <t>分詞［発展］</t>
  </si>
  <si>
    <t>比較表現［基礎］</t>
  </si>
  <si>
    <t>比較表現［発展］</t>
  </si>
  <si>
    <t>関係代名詞［基礎］</t>
  </si>
  <si>
    <t>関係代名詞［発展］</t>
  </si>
  <si>
    <t>関係副詞［基礎］</t>
  </si>
  <si>
    <t>関係副詞［発展］</t>
  </si>
  <si>
    <t>複合関係詞</t>
  </si>
  <si>
    <t>仮定法［基礎］</t>
  </si>
  <si>
    <t>仮定法［発展］</t>
  </si>
  <si>
    <t>否定表現</t>
  </si>
  <si>
    <t>等位接続詞</t>
  </si>
  <si>
    <t>従属接続詞</t>
  </si>
  <si>
    <t>検定・スピーチ</t>
  </si>
  <si>
    <t>eメール＜件名＞</t>
  </si>
  <si>
    <t>eメール＜書き出し＞</t>
  </si>
  <si>
    <t>eメール＜本文＞</t>
  </si>
  <si>
    <t>eメール＜結び＞</t>
  </si>
  <si>
    <t>写真・イラスト＜概要説明＞</t>
  </si>
  <si>
    <t>写真・イラスト＜人や物の存在＞</t>
  </si>
  <si>
    <t>写真・イラスト＜位置関係＞</t>
  </si>
  <si>
    <t>写真・イラスト＜状況や形状＞</t>
  </si>
  <si>
    <t>写真・イラスト＜動作や動き＞</t>
  </si>
  <si>
    <t>写真・イラスト＜主観を含む表現＞</t>
  </si>
  <si>
    <t>論理的話法＜立場を明確にする＞</t>
  </si>
  <si>
    <t>論理的話法＜理由を言う＞</t>
  </si>
  <si>
    <t>論理的話法＜理由の裏付けをする＞</t>
  </si>
  <si>
    <t>論理的話法＜主張をまとめる＞</t>
  </si>
  <si>
    <t>論理的話法＜覚えておきたい語句＞</t>
  </si>
  <si>
    <t>日常英会話</t>
  </si>
  <si>
    <t>あいさつ</t>
  </si>
  <si>
    <t>自己紹介</t>
  </si>
  <si>
    <t>感謝・謝罪</t>
  </si>
  <si>
    <t>相槌・リアクション</t>
  </si>
  <si>
    <t>電話</t>
  </si>
  <si>
    <t>PC・ネット</t>
  </si>
  <si>
    <t>道・交通</t>
  </si>
  <si>
    <t>旅行</t>
  </si>
  <si>
    <t>ショッピング</t>
  </si>
  <si>
    <t>クッキング</t>
  </si>
  <si>
    <t>食事</t>
  </si>
  <si>
    <t>健康・病気</t>
  </si>
  <si>
    <t>学校・勉強</t>
  </si>
  <si>
    <t>手続き</t>
  </si>
  <si>
    <t>余暇</t>
  </si>
  <si>
    <t>友人</t>
  </si>
  <si>
    <t>家族・生活</t>
  </si>
  <si>
    <t>誘う・頼む・確認</t>
  </si>
  <si>
    <t>助言・提案・許可</t>
  </si>
  <si>
    <t>意見・意思・説明</t>
  </si>
  <si>
    <t>数</t>
  </si>
  <si>
    <t>時</t>
  </si>
  <si>
    <t>自然</t>
  </si>
  <si>
    <t>人</t>
  </si>
  <si>
    <t>動物</t>
  </si>
  <si>
    <t>植物</t>
  </si>
  <si>
    <t>食材</t>
  </si>
  <si>
    <t>料理・食品</t>
  </si>
  <si>
    <t>家</t>
  </si>
  <si>
    <t>ダイニング・キッチン・水回り</t>
  </si>
  <si>
    <t>勉強</t>
  </si>
  <si>
    <t>仕事</t>
  </si>
  <si>
    <t>スポーツ</t>
  </si>
  <si>
    <t>健康</t>
  </si>
  <si>
    <t>ショッピング・外出</t>
  </si>
  <si>
    <t>衣服・おしゃれ</t>
  </si>
  <si>
    <t>交通・旅行</t>
  </si>
  <si>
    <t>趣味・娯楽</t>
  </si>
  <si>
    <t>基礎英単語</t>
    <rPh sb="0" eb="2">
      <t>キソ</t>
    </rPh>
    <phoneticPr fontId="1"/>
  </si>
  <si>
    <t>■学習テーマ一覧表</t>
    <rPh sb="1" eb="3">
      <t>ガクシュウ</t>
    </rPh>
    <rPh sb="6" eb="8">
      <t>イチラン</t>
    </rPh>
    <rPh sb="8" eb="9">
      <t>ヒョウ</t>
    </rPh>
    <phoneticPr fontId="1"/>
  </si>
  <si>
    <t>No</t>
    <phoneticPr fontId="1"/>
  </si>
  <si>
    <t>カテゴリー</t>
    <phoneticPr fontId="1"/>
  </si>
  <si>
    <t>id</t>
    <phoneticPr fontId="1"/>
  </si>
  <si>
    <t>単元・テーマ</t>
    <rPh sb="0" eb="2">
      <t>タンゲン</t>
    </rPh>
    <phoneticPr fontId="1"/>
  </si>
  <si>
    <t>想定月</t>
    <rPh sb="0" eb="2">
      <t>ソウテイ</t>
    </rPh>
    <rPh sb="2" eb="3">
      <t>ツキ</t>
    </rPh>
    <phoneticPr fontId="1"/>
  </si>
  <si>
    <t>学年</t>
    <rPh sb="0" eb="2">
      <t>ガクネン</t>
    </rPh>
    <phoneticPr fontId="1"/>
  </si>
  <si>
    <t>中1</t>
    <rPh sb="0" eb="1">
      <t>ナカ</t>
    </rPh>
    <phoneticPr fontId="1"/>
  </si>
  <si>
    <t>中2</t>
    <rPh sb="0" eb="1">
      <t>ナカ</t>
    </rPh>
    <phoneticPr fontId="1"/>
  </si>
  <si>
    <t>中3</t>
    <rPh sb="0" eb="1">
      <t>ナカ</t>
    </rPh>
    <phoneticPr fontId="1"/>
  </si>
  <si>
    <t>高1</t>
    <rPh sb="0" eb="1">
      <t>コウ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</si>
  <si>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</si>
  <si>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</si>
  <si>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</si>
  <si>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</si>
  <si>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</si>
  <si>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</si>
  <si>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</si>
  <si>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</si>
  <si>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</si>
  <si>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</si>
  <si>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</si>
  <si>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収録問題数</t>
    <rPh sb="0" eb="2">
      <t>シュウロク</t>
    </rPh>
    <rPh sb="2" eb="4">
      <t>モンダイ</t>
    </rPh>
    <rPh sb="4" eb="5">
      <t>スウ</t>
    </rPh>
    <phoneticPr fontId="1"/>
  </si>
  <si>
    <t>中1
中2
中3</t>
    <rPh sb="0" eb="1">
      <t>ナカ</t>
    </rPh>
    <rPh sb="3" eb="4">
      <t>ナカ</t>
    </rPh>
    <rPh sb="6" eb="7">
      <t>ナカ</t>
    </rPh>
    <phoneticPr fontId="1"/>
  </si>
  <si>
    <t>収録問題数合計</t>
    <rPh sb="0" eb="2">
      <t>シュウロク</t>
    </rPh>
    <rPh sb="2" eb="4">
      <t>モンダイ</t>
    </rPh>
    <rPh sb="4" eb="5">
      <t>スウ</t>
    </rPh>
    <rPh sb="5" eb="7">
      <t>ゴウケイ</t>
    </rPh>
    <phoneticPr fontId="1"/>
  </si>
  <si>
    <t>中1計</t>
    <rPh sb="0" eb="1">
      <t>ナカ</t>
    </rPh>
    <rPh sb="2" eb="3">
      <t>ケイ</t>
    </rPh>
    <phoneticPr fontId="1"/>
  </si>
  <si>
    <t>中2計</t>
    <rPh sb="0" eb="1">
      <t>ナカ</t>
    </rPh>
    <rPh sb="2" eb="3">
      <t>ケイ</t>
    </rPh>
    <phoneticPr fontId="1"/>
  </si>
  <si>
    <t>中3計</t>
    <rPh sb="0" eb="1">
      <t>ナカ</t>
    </rPh>
    <rPh sb="2" eb="3">
      <t>ケイ</t>
    </rPh>
    <phoneticPr fontId="1"/>
  </si>
  <si>
    <t>英単語計</t>
    <rPh sb="0" eb="3">
      <t>エイタンゴ</t>
    </rPh>
    <rPh sb="3" eb="4">
      <t>ケイ</t>
    </rPh>
    <phoneticPr fontId="1"/>
  </si>
  <si>
    <t>高1計</t>
    <rPh sb="0" eb="2">
      <t>コウイチ</t>
    </rPh>
    <rPh sb="2" eb="3">
      <t>ケイ</t>
    </rPh>
    <phoneticPr fontId="1"/>
  </si>
  <si>
    <t>検定・スピーチ計</t>
    <rPh sb="0" eb="2">
      <t>ケンテイ</t>
    </rPh>
    <rPh sb="7" eb="8">
      <t>ケイ</t>
    </rPh>
    <phoneticPr fontId="1"/>
  </si>
  <si>
    <t>日常英会話計</t>
    <rPh sb="0" eb="2">
      <t>ニチジョウ</t>
    </rPh>
    <rPh sb="2" eb="5">
      <t>エイカイワ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</si>
</sst>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1"/>
      <color theme="0"/>
      <name val="Meiryo UI"/>
      <family val="2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CC66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0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6" fontId="6" fillId="2" borderId="1" xfId="0" applyNumberFormat="1" applyFont="1" applyFill="1" applyBorder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76" fontId="6" fillId="2" borderId="14" xfId="0" applyNumberFormat="1" applyFon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176" fontId="7" fillId="2" borderId="14" xfId="0" applyNumberFormat="1" applyFont="1" applyFill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176" fontId="7" fillId="2" borderId="10" xfId="0" applyNumberFormat="1" applyFont="1" applyFill="1" applyBorder="1">
      <alignment vertical="center"/>
    </xf>
    <xf numFmtId="176" fontId="7" fillId="2" borderId="15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176" fontId="7" fillId="7" borderId="16" xfId="0" applyNumberFormat="1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176" fontId="7" fillId="7" borderId="17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66"/>
      <color rgb="FFFFE5FF"/>
      <color rgb="FFFFCCFF"/>
      <color rgb="FFCCEC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77"/>
  <sheetViews>
    <sheetView tabSelected="1" zoomScale="65" zoomScaleNormal="65" workbookViewId="0">
      <selection activeCell="F2" sqref="F2"/>
    </sheetView>
  </sheetViews>
  <sheetFormatPr defaultRowHeight="18.75" customHeight="1" x14ac:dyDescent="0.3"/>
  <cols>
    <col min="2" max="2" width="4.54296875" style="1" customWidth="1"/>
    <col min="3" max="3" width="13.54296875" customWidth="1"/>
    <col min="4" max="4" width="7.08984375" customWidth="1"/>
    <col min="5" max="5" width="5" style="1" customWidth="1"/>
    <col min="6" max="6" width="26.36328125" bestFit="1" customWidth="1"/>
    <col min="7" max="7" width="11.81640625" style="33" customWidth="1"/>
    <col min="8" max="8" width="7.08984375" style="1" customWidth="1"/>
    <col min="9" max="9" width="8.6328125" style="85" customWidth="1"/>
    <col min="10" max="10" width="4.54296875" style="1" customWidth="1"/>
    <col min="11" max="11" width="13.54296875" customWidth="1"/>
    <col min="12" max="12" width="7.08984375" customWidth="1"/>
    <col min="13" max="13" width="5" style="1" customWidth="1"/>
    <col min="14" max="14" width="21.26953125" bestFit="1" customWidth="1"/>
    <col min="15" max="15" width="11.81640625" style="33" customWidth="1"/>
    <col min="16" max="16" width="7.08984375" style="1" customWidth="1"/>
    <col min="17" max="17" width="8.6328125" style="85" customWidth="1"/>
    <col min="18" max="18" width="4.54296875" style="1" customWidth="1"/>
    <col min="19" max="19" width="13.54296875" customWidth="1"/>
    <col min="20" max="20" width="5" style="1" customWidth="1"/>
    <col min="21" max="21" width="31" bestFit="1" customWidth="1"/>
    <col min="22" max="22" width="11.81640625" style="33" customWidth="1"/>
    <col min="23" max="23" width="8.7265625" style="87"/>
  </cols>
  <sheetData>
    <row r="2" spans="2:23" ht="27" customHeight="1" x14ac:dyDescent="0.3">
      <c r="B2" s="2" t="s">
        <v>128</v>
      </c>
      <c r="J2" s="2"/>
      <c r="V2" s="76">
        <v>43686</v>
      </c>
    </row>
    <row r="3" spans="2:23" ht="20.399999999999999" customHeight="1" thickBot="1" x14ac:dyDescent="0.35"/>
    <row r="4" spans="2:23" ht="20.399999999999999" customHeight="1" x14ac:dyDescent="0.3">
      <c r="B4" s="21" t="s">
        <v>129</v>
      </c>
      <c r="C4" s="22" t="s">
        <v>130</v>
      </c>
      <c r="D4" s="22" t="s">
        <v>134</v>
      </c>
      <c r="E4" s="22" t="s">
        <v>131</v>
      </c>
      <c r="F4" s="22" t="s">
        <v>132</v>
      </c>
      <c r="G4" s="40" t="s">
        <v>150</v>
      </c>
      <c r="H4" s="23" t="s">
        <v>133</v>
      </c>
      <c r="I4" s="86"/>
      <c r="J4" s="21" t="s">
        <v>129</v>
      </c>
      <c r="K4" s="22" t="s">
        <v>130</v>
      </c>
      <c r="L4" s="22" t="s">
        <v>134</v>
      </c>
      <c r="M4" s="22" t="s">
        <v>131</v>
      </c>
      <c r="N4" s="22" t="s">
        <v>132</v>
      </c>
      <c r="O4" s="40" t="s">
        <v>150</v>
      </c>
      <c r="P4" s="23" t="s">
        <v>133</v>
      </c>
      <c r="Q4" s="86"/>
      <c r="R4" s="21" t="s">
        <v>129</v>
      </c>
      <c r="S4" s="22" t="s">
        <v>130</v>
      </c>
      <c r="T4" s="22" t="s">
        <v>131</v>
      </c>
      <c r="U4" s="22" t="s">
        <v>132</v>
      </c>
      <c r="V4" s="42" t="s">
        <v>150</v>
      </c>
    </row>
    <row r="5" spans="2:23" ht="20.399999999999999" customHeight="1" x14ac:dyDescent="0.3">
      <c r="B5" s="25">
        <v>1</v>
      </c>
      <c r="C5" s="26" t="s">
        <v>0</v>
      </c>
      <c r="D5" s="43" t="s">
        <v>135</v>
      </c>
      <c r="E5" s="4">
        <v>101</v>
      </c>
      <c r="F5" s="5" t="s">
        <v>1</v>
      </c>
      <c r="G5" s="36">
        <f>I5-8</f>
        <v>31</v>
      </c>
      <c r="H5" s="41" t="s">
        <v>139</v>
      </c>
      <c r="I5" s="86">
        <v>39</v>
      </c>
      <c r="J5" s="25">
        <v>2</v>
      </c>
      <c r="K5" s="26" t="s">
        <v>45</v>
      </c>
      <c r="L5" s="52" t="s">
        <v>138</v>
      </c>
      <c r="M5" s="4">
        <v>201</v>
      </c>
      <c r="N5" s="5" t="s">
        <v>46</v>
      </c>
      <c r="O5" s="36">
        <f>Q5-8</f>
        <v>40</v>
      </c>
      <c r="P5" s="41" t="s">
        <v>139</v>
      </c>
      <c r="Q5" s="86">
        <v>48</v>
      </c>
      <c r="R5" s="25">
        <v>3</v>
      </c>
      <c r="S5" s="26" t="s">
        <v>72</v>
      </c>
      <c r="T5" s="4">
        <v>301</v>
      </c>
      <c r="U5" s="5" t="s">
        <v>73</v>
      </c>
      <c r="V5" s="34">
        <f>W5-8</f>
        <v>31</v>
      </c>
      <c r="W5" s="87">
        <v>39</v>
      </c>
    </row>
    <row r="6" spans="2:23" ht="20.399999999999999" customHeight="1" x14ac:dyDescent="0.3">
      <c r="B6" s="9"/>
      <c r="C6" s="15"/>
      <c r="D6" s="44"/>
      <c r="E6" s="4">
        <v>102</v>
      </c>
      <c r="F6" s="5" t="s">
        <v>2</v>
      </c>
      <c r="G6" s="36">
        <f>I6-I5</f>
        <v>326</v>
      </c>
      <c r="H6" s="41"/>
      <c r="I6" s="86">
        <v>365</v>
      </c>
      <c r="J6" s="9"/>
      <c r="K6" s="15"/>
      <c r="L6" s="53"/>
      <c r="M6" s="4">
        <v>202</v>
      </c>
      <c r="N6" s="5" t="s">
        <v>47</v>
      </c>
      <c r="O6" s="36">
        <f>Q6-Q5</f>
        <v>35</v>
      </c>
      <c r="P6" s="41"/>
      <c r="Q6" s="86">
        <v>83</v>
      </c>
      <c r="R6" s="9"/>
      <c r="S6" s="15"/>
      <c r="T6" s="4">
        <v>302</v>
      </c>
      <c r="U6" s="5" t="s">
        <v>74</v>
      </c>
      <c r="V6" s="34">
        <f>W6-W5</f>
        <v>29</v>
      </c>
      <c r="W6" s="87">
        <v>68</v>
      </c>
    </row>
    <row r="7" spans="2:23" ht="20.399999999999999" customHeight="1" x14ac:dyDescent="0.3">
      <c r="B7" s="9"/>
      <c r="C7" s="15"/>
      <c r="D7" s="44"/>
      <c r="E7" s="4">
        <v>103</v>
      </c>
      <c r="F7" s="5" t="s">
        <v>3</v>
      </c>
      <c r="G7" s="36">
        <f t="shared" ref="G7:G50" si="0">I7-I6</f>
        <v>60</v>
      </c>
      <c r="H7" s="7" t="s">
        <v>140</v>
      </c>
      <c r="I7" s="86">
        <v>425</v>
      </c>
      <c r="J7" s="9"/>
      <c r="K7" s="15"/>
      <c r="L7" s="53"/>
      <c r="M7" s="4">
        <v>203</v>
      </c>
      <c r="N7" s="5" t="s">
        <v>48</v>
      </c>
      <c r="O7" s="36">
        <f t="shared" ref="O7:O30" si="1">Q7-Q6</f>
        <v>33</v>
      </c>
      <c r="P7" s="41"/>
      <c r="Q7" s="86">
        <v>116</v>
      </c>
      <c r="R7" s="9"/>
      <c r="S7" s="15"/>
      <c r="T7" s="4">
        <v>303</v>
      </c>
      <c r="U7" s="5" t="s">
        <v>75</v>
      </c>
      <c r="V7" s="34">
        <f t="shared" ref="V7:V19" si="2">W7-W6</f>
        <v>33</v>
      </c>
      <c r="W7" s="87">
        <v>101</v>
      </c>
    </row>
    <row r="8" spans="2:23" ht="20.399999999999999" customHeight="1" x14ac:dyDescent="0.3">
      <c r="B8" s="9"/>
      <c r="C8" s="15"/>
      <c r="D8" s="44"/>
      <c r="E8" s="4">
        <v>104</v>
      </c>
      <c r="F8" s="5" t="s">
        <v>4</v>
      </c>
      <c r="G8" s="36">
        <f t="shared" si="0"/>
        <v>54</v>
      </c>
      <c r="H8" s="7" t="s">
        <v>141</v>
      </c>
      <c r="I8" s="86">
        <v>479</v>
      </c>
      <c r="J8" s="9"/>
      <c r="K8" s="15"/>
      <c r="L8" s="53"/>
      <c r="M8" s="4">
        <v>204</v>
      </c>
      <c r="N8" s="5" t="s">
        <v>49</v>
      </c>
      <c r="O8" s="36">
        <f t="shared" si="1"/>
        <v>36</v>
      </c>
      <c r="P8" s="41"/>
      <c r="Q8" s="86">
        <v>152</v>
      </c>
      <c r="R8" s="9"/>
      <c r="S8" s="15"/>
      <c r="T8" s="4">
        <v>304</v>
      </c>
      <c r="U8" s="5" t="s">
        <v>76</v>
      </c>
      <c r="V8" s="34">
        <f t="shared" si="2"/>
        <v>35</v>
      </c>
      <c r="W8" s="87">
        <v>136</v>
      </c>
    </row>
    <row r="9" spans="2:23" ht="20.399999999999999" customHeight="1" x14ac:dyDescent="0.3">
      <c r="B9" s="9"/>
      <c r="C9" s="15"/>
      <c r="D9" s="44"/>
      <c r="E9" s="4">
        <v>105</v>
      </c>
      <c r="F9" s="5" t="s">
        <v>5</v>
      </c>
      <c r="G9" s="36">
        <f t="shared" si="0"/>
        <v>61</v>
      </c>
      <c r="H9" s="7" t="s">
        <v>142</v>
      </c>
      <c r="I9" s="86">
        <v>540</v>
      </c>
      <c r="J9" s="9"/>
      <c r="K9" s="15"/>
      <c r="L9" s="53"/>
      <c r="M9" s="4">
        <v>205</v>
      </c>
      <c r="N9" s="5" t="s">
        <v>50</v>
      </c>
      <c r="O9" s="36">
        <f t="shared" si="1"/>
        <v>55</v>
      </c>
      <c r="P9" s="41" t="s">
        <v>140</v>
      </c>
      <c r="Q9" s="86">
        <v>207</v>
      </c>
      <c r="R9" s="9"/>
      <c r="S9" s="15"/>
      <c r="T9" s="4">
        <v>311</v>
      </c>
      <c r="U9" s="5" t="s">
        <v>77</v>
      </c>
      <c r="V9" s="34">
        <f t="shared" si="2"/>
        <v>37</v>
      </c>
      <c r="W9" s="87">
        <v>173</v>
      </c>
    </row>
    <row r="10" spans="2:23" ht="20.399999999999999" customHeight="1" x14ac:dyDescent="0.3">
      <c r="B10" s="9"/>
      <c r="C10" s="15"/>
      <c r="D10" s="44"/>
      <c r="E10" s="4">
        <v>106</v>
      </c>
      <c r="F10" s="5" t="s">
        <v>6</v>
      </c>
      <c r="G10" s="36">
        <f t="shared" si="0"/>
        <v>29</v>
      </c>
      <c r="H10" s="41" t="s">
        <v>143</v>
      </c>
      <c r="I10" s="86">
        <v>569</v>
      </c>
      <c r="J10" s="9"/>
      <c r="K10" s="15"/>
      <c r="L10" s="53"/>
      <c r="M10" s="4">
        <v>206</v>
      </c>
      <c r="N10" s="5" t="s">
        <v>51</v>
      </c>
      <c r="O10" s="36">
        <f t="shared" si="1"/>
        <v>40</v>
      </c>
      <c r="P10" s="41"/>
      <c r="Q10" s="86">
        <v>247</v>
      </c>
      <c r="R10" s="9"/>
      <c r="S10" s="15"/>
      <c r="T10" s="4">
        <v>312</v>
      </c>
      <c r="U10" s="5" t="s">
        <v>78</v>
      </c>
      <c r="V10" s="34">
        <f t="shared" si="2"/>
        <v>22</v>
      </c>
      <c r="W10" s="87">
        <v>195</v>
      </c>
    </row>
    <row r="11" spans="2:23" ht="20.399999999999999" customHeight="1" x14ac:dyDescent="0.3">
      <c r="B11" s="9"/>
      <c r="C11" s="15"/>
      <c r="D11" s="44"/>
      <c r="E11" s="4">
        <v>107</v>
      </c>
      <c r="F11" s="5" t="s">
        <v>7</v>
      </c>
      <c r="G11" s="36">
        <f t="shared" si="0"/>
        <v>44</v>
      </c>
      <c r="H11" s="41"/>
      <c r="I11" s="86">
        <v>613</v>
      </c>
      <c r="J11" s="9"/>
      <c r="K11" s="15"/>
      <c r="L11" s="53"/>
      <c r="M11" s="4">
        <v>207</v>
      </c>
      <c r="N11" s="5" t="s">
        <v>52</v>
      </c>
      <c r="O11" s="36">
        <f t="shared" si="1"/>
        <v>40</v>
      </c>
      <c r="P11" s="41" t="s">
        <v>141</v>
      </c>
      <c r="Q11" s="86">
        <v>287</v>
      </c>
      <c r="R11" s="9"/>
      <c r="S11" s="15"/>
      <c r="T11" s="4">
        <v>313</v>
      </c>
      <c r="U11" s="5" t="s">
        <v>79</v>
      </c>
      <c r="V11" s="34">
        <f t="shared" si="2"/>
        <v>24</v>
      </c>
      <c r="W11" s="87">
        <v>219</v>
      </c>
    </row>
    <row r="12" spans="2:23" ht="20.399999999999999" customHeight="1" x14ac:dyDescent="0.3">
      <c r="B12" s="9"/>
      <c r="C12" s="15"/>
      <c r="D12" s="44"/>
      <c r="E12" s="4">
        <v>108</v>
      </c>
      <c r="F12" s="5" t="s">
        <v>8</v>
      </c>
      <c r="G12" s="36">
        <f t="shared" si="0"/>
        <v>27</v>
      </c>
      <c r="H12" s="41" t="s">
        <v>144</v>
      </c>
      <c r="I12" s="86">
        <v>640</v>
      </c>
      <c r="J12" s="9"/>
      <c r="K12" s="15"/>
      <c r="L12" s="53"/>
      <c r="M12" s="4">
        <v>208</v>
      </c>
      <c r="N12" s="5" t="s">
        <v>53</v>
      </c>
      <c r="O12" s="36">
        <f t="shared" si="1"/>
        <v>36</v>
      </c>
      <c r="P12" s="41"/>
      <c r="Q12" s="86">
        <v>323</v>
      </c>
      <c r="R12" s="9"/>
      <c r="S12" s="15"/>
      <c r="T12" s="4">
        <v>314</v>
      </c>
      <c r="U12" s="5" t="s">
        <v>80</v>
      </c>
      <c r="V12" s="34">
        <f t="shared" si="2"/>
        <v>50</v>
      </c>
      <c r="W12" s="87">
        <v>269</v>
      </c>
    </row>
    <row r="13" spans="2:23" ht="20.399999999999999" customHeight="1" x14ac:dyDescent="0.3">
      <c r="B13" s="9"/>
      <c r="C13" s="15"/>
      <c r="D13" s="44"/>
      <c r="E13" s="4">
        <v>109</v>
      </c>
      <c r="F13" s="5" t="s">
        <v>9</v>
      </c>
      <c r="G13" s="36">
        <f t="shared" si="0"/>
        <v>55</v>
      </c>
      <c r="H13" s="41"/>
      <c r="I13" s="86">
        <v>695</v>
      </c>
      <c r="J13" s="9"/>
      <c r="K13" s="15"/>
      <c r="L13" s="53"/>
      <c r="M13" s="4">
        <v>209</v>
      </c>
      <c r="N13" s="5" t="s">
        <v>54</v>
      </c>
      <c r="O13" s="36">
        <f t="shared" si="1"/>
        <v>48</v>
      </c>
      <c r="P13" s="41" t="s">
        <v>142</v>
      </c>
      <c r="Q13" s="86">
        <v>371</v>
      </c>
      <c r="R13" s="9"/>
      <c r="S13" s="15"/>
      <c r="T13" s="4">
        <v>315</v>
      </c>
      <c r="U13" s="5" t="s">
        <v>81</v>
      </c>
      <c r="V13" s="34">
        <f t="shared" si="2"/>
        <v>79</v>
      </c>
      <c r="W13" s="87">
        <v>348</v>
      </c>
    </row>
    <row r="14" spans="2:23" ht="20.399999999999999" customHeight="1" x14ac:dyDescent="0.3">
      <c r="B14" s="9"/>
      <c r="C14" s="15"/>
      <c r="D14" s="44"/>
      <c r="E14" s="4">
        <v>110</v>
      </c>
      <c r="F14" s="5" t="s">
        <v>10</v>
      </c>
      <c r="G14" s="36">
        <f t="shared" si="0"/>
        <v>23</v>
      </c>
      <c r="H14" s="41" t="s">
        <v>145</v>
      </c>
      <c r="I14" s="86">
        <v>718</v>
      </c>
      <c r="J14" s="9"/>
      <c r="K14" s="15"/>
      <c r="L14" s="53"/>
      <c r="M14" s="4">
        <v>210</v>
      </c>
      <c r="N14" s="5" t="s">
        <v>55</v>
      </c>
      <c r="O14" s="36">
        <f t="shared" si="1"/>
        <v>34</v>
      </c>
      <c r="P14" s="41"/>
      <c r="Q14" s="86">
        <v>405</v>
      </c>
      <c r="R14" s="9"/>
      <c r="S14" s="15"/>
      <c r="T14" s="4">
        <v>316</v>
      </c>
      <c r="U14" s="5" t="s">
        <v>82</v>
      </c>
      <c r="V14" s="34">
        <f t="shared" si="2"/>
        <v>46</v>
      </c>
      <c r="W14" s="87">
        <v>394</v>
      </c>
    </row>
    <row r="15" spans="2:23" ht="20.399999999999999" customHeight="1" x14ac:dyDescent="0.3">
      <c r="B15" s="9"/>
      <c r="C15" s="15"/>
      <c r="D15" s="44"/>
      <c r="E15" s="4">
        <v>111</v>
      </c>
      <c r="F15" s="5" t="s">
        <v>11</v>
      </c>
      <c r="G15" s="36">
        <f t="shared" si="0"/>
        <v>33</v>
      </c>
      <c r="H15" s="41"/>
      <c r="I15" s="86">
        <v>751</v>
      </c>
      <c r="J15" s="9"/>
      <c r="K15" s="15"/>
      <c r="L15" s="53"/>
      <c r="M15" s="4">
        <v>211</v>
      </c>
      <c r="N15" s="5" t="s">
        <v>56</v>
      </c>
      <c r="O15" s="36">
        <f t="shared" si="1"/>
        <v>44</v>
      </c>
      <c r="P15" s="41" t="s">
        <v>143</v>
      </c>
      <c r="Q15" s="86">
        <v>449</v>
      </c>
      <c r="R15" s="9"/>
      <c r="S15" s="15"/>
      <c r="T15" s="4">
        <v>321</v>
      </c>
      <c r="U15" s="5" t="s">
        <v>83</v>
      </c>
      <c r="V15" s="34">
        <f t="shared" si="2"/>
        <v>39</v>
      </c>
      <c r="W15" s="87">
        <v>433</v>
      </c>
    </row>
    <row r="16" spans="2:23" ht="20.399999999999999" customHeight="1" x14ac:dyDescent="0.3">
      <c r="B16" s="9"/>
      <c r="C16" s="15"/>
      <c r="D16" s="44"/>
      <c r="E16" s="4">
        <v>112</v>
      </c>
      <c r="F16" s="5" t="s">
        <v>12</v>
      </c>
      <c r="G16" s="36">
        <f t="shared" si="0"/>
        <v>33</v>
      </c>
      <c r="H16" s="7" t="s">
        <v>146</v>
      </c>
      <c r="I16" s="86">
        <v>784</v>
      </c>
      <c r="J16" s="9"/>
      <c r="K16" s="15"/>
      <c r="L16" s="53"/>
      <c r="M16" s="4">
        <v>212</v>
      </c>
      <c r="N16" s="5" t="s">
        <v>57</v>
      </c>
      <c r="O16" s="36">
        <f t="shared" si="1"/>
        <v>34</v>
      </c>
      <c r="P16" s="41"/>
      <c r="Q16" s="86">
        <v>483</v>
      </c>
      <c r="R16" s="9"/>
      <c r="S16" s="15"/>
      <c r="T16" s="4">
        <v>322</v>
      </c>
      <c r="U16" s="5" t="s">
        <v>84</v>
      </c>
      <c r="V16" s="34">
        <f t="shared" si="2"/>
        <v>18</v>
      </c>
      <c r="W16" s="87">
        <v>451</v>
      </c>
    </row>
    <row r="17" spans="2:23" ht="20.399999999999999" customHeight="1" x14ac:dyDescent="0.3">
      <c r="B17" s="9"/>
      <c r="C17" s="15"/>
      <c r="D17" s="44"/>
      <c r="E17" s="4">
        <v>113</v>
      </c>
      <c r="F17" s="5" t="s">
        <v>13</v>
      </c>
      <c r="G17" s="36">
        <f t="shared" si="0"/>
        <v>28</v>
      </c>
      <c r="H17" s="7" t="s">
        <v>147</v>
      </c>
      <c r="I17" s="86">
        <v>812</v>
      </c>
      <c r="J17" s="9"/>
      <c r="K17" s="15"/>
      <c r="L17" s="53"/>
      <c r="M17" s="4">
        <v>213</v>
      </c>
      <c r="N17" s="5" t="s">
        <v>58</v>
      </c>
      <c r="O17" s="36">
        <f t="shared" si="1"/>
        <v>34</v>
      </c>
      <c r="P17" s="41" t="s">
        <v>144</v>
      </c>
      <c r="Q17" s="86">
        <v>517</v>
      </c>
      <c r="R17" s="9"/>
      <c r="S17" s="15"/>
      <c r="T17" s="4">
        <v>323</v>
      </c>
      <c r="U17" s="5" t="s">
        <v>85</v>
      </c>
      <c r="V17" s="34">
        <f t="shared" si="2"/>
        <v>26</v>
      </c>
      <c r="W17" s="87">
        <v>477</v>
      </c>
    </row>
    <row r="18" spans="2:23" ht="20.399999999999999" customHeight="1" x14ac:dyDescent="0.3">
      <c r="B18" s="9"/>
      <c r="C18" s="15"/>
      <c r="D18" s="44"/>
      <c r="E18" s="4">
        <v>114</v>
      </c>
      <c r="F18" s="5" t="s">
        <v>14</v>
      </c>
      <c r="G18" s="36">
        <f t="shared" si="0"/>
        <v>78</v>
      </c>
      <c r="H18" s="7" t="s">
        <v>148</v>
      </c>
      <c r="I18" s="86">
        <v>890</v>
      </c>
      <c r="J18" s="9"/>
      <c r="K18" s="15"/>
      <c r="L18" s="53"/>
      <c r="M18" s="4">
        <v>214</v>
      </c>
      <c r="N18" s="5" t="s">
        <v>59</v>
      </c>
      <c r="O18" s="36">
        <f t="shared" si="1"/>
        <v>44</v>
      </c>
      <c r="P18" s="41"/>
      <c r="Q18" s="86">
        <v>561</v>
      </c>
      <c r="R18" s="9"/>
      <c r="S18" s="15"/>
      <c r="T18" s="4">
        <v>324</v>
      </c>
      <c r="U18" s="5" t="s">
        <v>86</v>
      </c>
      <c r="V18" s="34">
        <f t="shared" si="2"/>
        <v>17</v>
      </c>
      <c r="W18" s="87">
        <v>494</v>
      </c>
    </row>
    <row r="19" spans="2:23" ht="20.399999999999999" customHeight="1" x14ac:dyDescent="0.3">
      <c r="B19" s="9"/>
      <c r="C19" s="15"/>
      <c r="D19" s="45"/>
      <c r="E19" s="62" t="s">
        <v>153</v>
      </c>
      <c r="F19" s="63"/>
      <c r="G19" s="64">
        <f>SUM(G5:G18)</f>
        <v>882</v>
      </c>
      <c r="H19" s="58"/>
      <c r="I19" s="86"/>
      <c r="J19" s="9"/>
      <c r="K19" s="15"/>
      <c r="L19" s="53"/>
      <c r="M19" s="4">
        <v>215</v>
      </c>
      <c r="N19" s="5" t="s">
        <v>60</v>
      </c>
      <c r="O19" s="36">
        <f t="shared" si="1"/>
        <v>36</v>
      </c>
      <c r="P19" s="13" t="s">
        <v>145</v>
      </c>
      <c r="Q19" s="86">
        <v>597</v>
      </c>
      <c r="R19" s="9"/>
      <c r="S19" s="15"/>
      <c r="T19" s="4">
        <v>325</v>
      </c>
      <c r="U19" s="5" t="s">
        <v>87</v>
      </c>
      <c r="V19" s="34">
        <f t="shared" si="2"/>
        <v>117</v>
      </c>
      <c r="W19" s="87">
        <v>611</v>
      </c>
    </row>
    <row r="20" spans="2:23" ht="20.399999999999999" customHeight="1" x14ac:dyDescent="0.3">
      <c r="B20" s="9"/>
      <c r="C20" s="15"/>
      <c r="D20" s="46" t="s">
        <v>136</v>
      </c>
      <c r="E20" s="4">
        <v>131</v>
      </c>
      <c r="F20" s="5" t="s">
        <v>15</v>
      </c>
      <c r="G20" s="36">
        <f>I20-I18</f>
        <v>47</v>
      </c>
      <c r="H20" s="7" t="s">
        <v>139</v>
      </c>
      <c r="I20" s="86">
        <v>937</v>
      </c>
      <c r="J20" s="9"/>
      <c r="K20" s="15"/>
      <c r="L20" s="53"/>
      <c r="M20" s="4">
        <v>216</v>
      </c>
      <c r="N20" s="5" t="s">
        <v>61</v>
      </c>
      <c r="O20" s="36">
        <f t="shared" si="1"/>
        <v>37</v>
      </c>
      <c r="P20" s="14"/>
      <c r="Q20" s="86">
        <v>634</v>
      </c>
      <c r="R20" s="29"/>
      <c r="S20" s="30"/>
      <c r="T20" s="71" t="s">
        <v>158</v>
      </c>
      <c r="U20" s="72"/>
      <c r="V20" s="74">
        <f>SUM(V5:V19)</f>
        <v>603</v>
      </c>
    </row>
    <row r="21" spans="2:23" ht="20.399999999999999" customHeight="1" x14ac:dyDescent="0.3">
      <c r="B21" s="9"/>
      <c r="C21" s="15"/>
      <c r="D21" s="47"/>
      <c r="E21" s="4">
        <v>132</v>
      </c>
      <c r="F21" s="5" t="s">
        <v>16</v>
      </c>
      <c r="G21" s="36">
        <f t="shared" si="0"/>
        <v>50</v>
      </c>
      <c r="H21" s="7" t="s">
        <v>140</v>
      </c>
      <c r="I21" s="86">
        <v>987</v>
      </c>
      <c r="J21" s="9"/>
      <c r="K21" s="15"/>
      <c r="L21" s="53"/>
      <c r="M21" s="4">
        <v>217</v>
      </c>
      <c r="N21" s="5" t="s">
        <v>62</v>
      </c>
      <c r="O21" s="36">
        <f t="shared" si="1"/>
        <v>42</v>
      </c>
      <c r="P21" s="13" t="s">
        <v>146</v>
      </c>
      <c r="Q21" s="86">
        <v>676</v>
      </c>
      <c r="R21" s="27">
        <v>4</v>
      </c>
      <c r="S21" s="28" t="s">
        <v>88</v>
      </c>
      <c r="T21" s="8">
        <v>401</v>
      </c>
      <c r="U21" s="24" t="s">
        <v>89</v>
      </c>
      <c r="V21" s="34">
        <f>W21-8</f>
        <v>41</v>
      </c>
      <c r="W21" s="87">
        <v>49</v>
      </c>
    </row>
    <row r="22" spans="2:23" ht="20.399999999999999" customHeight="1" x14ac:dyDescent="0.3">
      <c r="B22" s="9"/>
      <c r="C22" s="15"/>
      <c r="D22" s="47"/>
      <c r="E22" s="4">
        <v>133</v>
      </c>
      <c r="F22" s="5" t="s">
        <v>17</v>
      </c>
      <c r="G22" s="36">
        <f t="shared" si="0"/>
        <v>30</v>
      </c>
      <c r="H22" s="41" t="s">
        <v>141</v>
      </c>
      <c r="I22" s="86">
        <v>1017</v>
      </c>
      <c r="J22" s="9"/>
      <c r="K22" s="15"/>
      <c r="L22" s="53"/>
      <c r="M22" s="4">
        <v>218</v>
      </c>
      <c r="N22" s="5" t="s">
        <v>63</v>
      </c>
      <c r="O22" s="36">
        <f t="shared" si="1"/>
        <v>38</v>
      </c>
      <c r="P22" s="14"/>
      <c r="Q22" s="86">
        <v>714</v>
      </c>
      <c r="R22" s="11"/>
      <c r="S22" s="18"/>
      <c r="T22" s="8">
        <v>402</v>
      </c>
      <c r="U22" s="24" t="s">
        <v>90</v>
      </c>
      <c r="V22" s="34">
        <f t="shared" ref="V22:V40" si="3">W22-W21</f>
        <v>31</v>
      </c>
      <c r="W22" s="87">
        <v>80</v>
      </c>
    </row>
    <row r="23" spans="2:23" ht="20.399999999999999" customHeight="1" x14ac:dyDescent="0.3">
      <c r="B23" s="9"/>
      <c r="C23" s="15"/>
      <c r="D23" s="47"/>
      <c r="E23" s="4">
        <v>134</v>
      </c>
      <c r="F23" s="5" t="s">
        <v>18</v>
      </c>
      <c r="G23" s="36">
        <f t="shared" si="0"/>
        <v>28</v>
      </c>
      <c r="H23" s="41"/>
      <c r="I23" s="86">
        <v>1045</v>
      </c>
      <c r="J23" s="9"/>
      <c r="K23" s="15"/>
      <c r="L23" s="53"/>
      <c r="M23" s="4">
        <v>219</v>
      </c>
      <c r="N23" s="5" t="s">
        <v>64</v>
      </c>
      <c r="O23" s="36">
        <f t="shared" si="1"/>
        <v>35</v>
      </c>
      <c r="P23" s="13" t="s">
        <v>147</v>
      </c>
      <c r="Q23" s="86">
        <v>749</v>
      </c>
      <c r="R23" s="11"/>
      <c r="S23" s="18"/>
      <c r="T23" s="8">
        <v>403</v>
      </c>
      <c r="U23" s="24" t="s">
        <v>91</v>
      </c>
      <c r="V23" s="34">
        <f t="shared" si="3"/>
        <v>51</v>
      </c>
      <c r="W23" s="87">
        <v>131</v>
      </c>
    </row>
    <row r="24" spans="2:23" ht="20.399999999999999" customHeight="1" x14ac:dyDescent="0.3">
      <c r="B24" s="9"/>
      <c r="C24" s="15"/>
      <c r="D24" s="47"/>
      <c r="E24" s="4">
        <v>135</v>
      </c>
      <c r="F24" s="5" t="s">
        <v>19</v>
      </c>
      <c r="G24" s="36">
        <f t="shared" si="0"/>
        <v>47</v>
      </c>
      <c r="H24" s="7" t="s">
        <v>142</v>
      </c>
      <c r="I24" s="86">
        <v>1092</v>
      </c>
      <c r="J24" s="9"/>
      <c r="K24" s="15"/>
      <c r="L24" s="53"/>
      <c r="M24" s="4">
        <v>220</v>
      </c>
      <c r="N24" s="5" t="s">
        <v>65</v>
      </c>
      <c r="O24" s="36">
        <f t="shared" si="1"/>
        <v>29</v>
      </c>
      <c r="P24" s="16"/>
      <c r="Q24" s="86">
        <v>778</v>
      </c>
      <c r="R24" s="11"/>
      <c r="S24" s="18"/>
      <c r="T24" s="8">
        <v>404</v>
      </c>
      <c r="U24" s="24" t="s">
        <v>92</v>
      </c>
      <c r="V24" s="34">
        <f t="shared" si="3"/>
        <v>67</v>
      </c>
      <c r="W24" s="87">
        <v>198</v>
      </c>
    </row>
    <row r="25" spans="2:23" ht="20.399999999999999" customHeight="1" x14ac:dyDescent="0.3">
      <c r="B25" s="9"/>
      <c r="C25" s="15"/>
      <c r="D25" s="47"/>
      <c r="E25" s="4">
        <v>136</v>
      </c>
      <c r="F25" s="5" t="s">
        <v>20</v>
      </c>
      <c r="G25" s="36">
        <f t="shared" si="0"/>
        <v>33</v>
      </c>
      <c r="H25" s="41" t="s">
        <v>143</v>
      </c>
      <c r="I25" s="86">
        <v>1125</v>
      </c>
      <c r="J25" s="9"/>
      <c r="K25" s="15"/>
      <c r="L25" s="53"/>
      <c r="M25" s="4">
        <v>221</v>
      </c>
      <c r="N25" s="5" t="s">
        <v>66</v>
      </c>
      <c r="O25" s="36">
        <f t="shared" si="1"/>
        <v>42</v>
      </c>
      <c r="P25" s="14"/>
      <c r="Q25" s="86">
        <v>820</v>
      </c>
      <c r="R25" s="11"/>
      <c r="S25" s="18"/>
      <c r="T25" s="8">
        <v>405</v>
      </c>
      <c r="U25" s="24" t="s">
        <v>93</v>
      </c>
      <c r="V25" s="34">
        <f t="shared" si="3"/>
        <v>66</v>
      </c>
      <c r="W25" s="87">
        <v>264</v>
      </c>
    </row>
    <row r="26" spans="2:23" ht="20.399999999999999" customHeight="1" x14ac:dyDescent="0.3">
      <c r="B26" s="9"/>
      <c r="C26" s="15"/>
      <c r="D26" s="47"/>
      <c r="E26" s="4">
        <v>137</v>
      </c>
      <c r="F26" s="5" t="s">
        <v>21</v>
      </c>
      <c r="G26" s="36">
        <f t="shared" si="0"/>
        <v>29</v>
      </c>
      <c r="H26" s="41"/>
      <c r="I26" s="86">
        <v>1154</v>
      </c>
      <c r="J26" s="9"/>
      <c r="K26" s="15"/>
      <c r="L26" s="53"/>
      <c r="M26" s="4">
        <v>222</v>
      </c>
      <c r="N26" s="5" t="s">
        <v>67</v>
      </c>
      <c r="O26" s="36">
        <f t="shared" si="1"/>
        <v>39</v>
      </c>
      <c r="P26" s="13" t="s">
        <v>148</v>
      </c>
      <c r="Q26" s="86">
        <v>859</v>
      </c>
      <c r="R26" s="11"/>
      <c r="S26" s="18"/>
      <c r="T26" s="8">
        <v>406</v>
      </c>
      <c r="U26" s="24" t="s">
        <v>94</v>
      </c>
      <c r="V26" s="34">
        <f t="shared" si="3"/>
        <v>81</v>
      </c>
      <c r="W26" s="87">
        <v>345</v>
      </c>
    </row>
    <row r="27" spans="2:23" ht="20.399999999999999" customHeight="1" x14ac:dyDescent="0.3">
      <c r="B27" s="9"/>
      <c r="C27" s="15"/>
      <c r="D27" s="47"/>
      <c r="E27" s="4">
        <v>138</v>
      </c>
      <c r="F27" s="5" t="s">
        <v>22</v>
      </c>
      <c r="G27" s="36">
        <f t="shared" si="0"/>
        <v>31</v>
      </c>
      <c r="H27" s="41"/>
      <c r="I27" s="86">
        <v>1185</v>
      </c>
      <c r="J27" s="9"/>
      <c r="K27" s="15"/>
      <c r="L27" s="53"/>
      <c r="M27" s="4">
        <v>223</v>
      </c>
      <c r="N27" s="5" t="s">
        <v>68</v>
      </c>
      <c r="O27" s="36">
        <f t="shared" si="1"/>
        <v>34</v>
      </c>
      <c r="P27" s="14"/>
      <c r="Q27" s="86">
        <v>893</v>
      </c>
      <c r="R27" s="11"/>
      <c r="S27" s="18"/>
      <c r="T27" s="8">
        <v>407</v>
      </c>
      <c r="U27" s="24" t="s">
        <v>95</v>
      </c>
      <c r="V27" s="34">
        <f t="shared" si="3"/>
        <v>91</v>
      </c>
      <c r="W27" s="87">
        <v>436</v>
      </c>
    </row>
    <row r="28" spans="2:23" ht="20.399999999999999" customHeight="1" x14ac:dyDescent="0.3">
      <c r="B28" s="9"/>
      <c r="C28" s="15"/>
      <c r="D28" s="47"/>
      <c r="E28" s="4">
        <v>139</v>
      </c>
      <c r="F28" s="5" t="s">
        <v>23</v>
      </c>
      <c r="G28" s="36">
        <f t="shared" si="0"/>
        <v>52</v>
      </c>
      <c r="H28" s="7" t="s">
        <v>144</v>
      </c>
      <c r="I28" s="86">
        <v>1237</v>
      </c>
      <c r="J28" s="9"/>
      <c r="K28" s="15"/>
      <c r="L28" s="53"/>
      <c r="M28" s="4">
        <v>224</v>
      </c>
      <c r="N28" s="5" t="s">
        <v>69</v>
      </c>
      <c r="O28" s="36">
        <f t="shared" si="1"/>
        <v>40</v>
      </c>
      <c r="P28" s="13" t="s">
        <v>149</v>
      </c>
      <c r="Q28" s="86">
        <v>933</v>
      </c>
      <c r="R28" s="11"/>
      <c r="S28" s="18"/>
      <c r="T28" s="8">
        <v>408</v>
      </c>
      <c r="U28" s="24" t="s">
        <v>96</v>
      </c>
      <c r="V28" s="34">
        <f t="shared" si="3"/>
        <v>74</v>
      </c>
      <c r="W28" s="87">
        <v>510</v>
      </c>
    </row>
    <row r="29" spans="2:23" ht="20.399999999999999" customHeight="1" x14ac:dyDescent="0.3">
      <c r="B29" s="9"/>
      <c r="C29" s="15"/>
      <c r="D29" s="47"/>
      <c r="E29" s="4">
        <v>140</v>
      </c>
      <c r="F29" s="5" t="s">
        <v>24</v>
      </c>
      <c r="G29" s="36">
        <f t="shared" si="0"/>
        <v>47</v>
      </c>
      <c r="H29" s="7" t="s">
        <v>145</v>
      </c>
      <c r="I29" s="86">
        <v>1284</v>
      </c>
      <c r="J29" s="9"/>
      <c r="K29" s="15"/>
      <c r="L29" s="53"/>
      <c r="M29" s="4">
        <v>225</v>
      </c>
      <c r="N29" s="5" t="s">
        <v>70</v>
      </c>
      <c r="O29" s="36">
        <f t="shared" si="1"/>
        <v>34</v>
      </c>
      <c r="P29" s="16"/>
      <c r="Q29" s="86">
        <v>967</v>
      </c>
      <c r="R29" s="11"/>
      <c r="S29" s="18"/>
      <c r="T29" s="8">
        <v>409</v>
      </c>
      <c r="U29" s="24" t="s">
        <v>97</v>
      </c>
      <c r="V29" s="34">
        <f t="shared" si="3"/>
        <v>90</v>
      </c>
      <c r="W29" s="87">
        <v>600</v>
      </c>
    </row>
    <row r="30" spans="2:23" ht="20.399999999999999" customHeight="1" x14ac:dyDescent="0.3">
      <c r="B30" s="9"/>
      <c r="C30" s="15"/>
      <c r="D30" s="47"/>
      <c r="E30" s="4">
        <v>141</v>
      </c>
      <c r="F30" s="5" t="s">
        <v>25</v>
      </c>
      <c r="G30" s="36">
        <f t="shared" si="0"/>
        <v>61</v>
      </c>
      <c r="H30" s="7" t="s">
        <v>146</v>
      </c>
      <c r="I30" s="86">
        <v>1345</v>
      </c>
      <c r="J30" s="9"/>
      <c r="K30" s="15"/>
      <c r="L30" s="53"/>
      <c r="M30" s="4">
        <v>226</v>
      </c>
      <c r="N30" s="5" t="s">
        <v>71</v>
      </c>
      <c r="O30" s="36">
        <f t="shared" si="1"/>
        <v>41</v>
      </c>
      <c r="P30" s="14"/>
      <c r="Q30" s="86">
        <v>1008</v>
      </c>
      <c r="R30" s="11"/>
      <c r="S30" s="18"/>
      <c r="T30" s="8">
        <v>410</v>
      </c>
      <c r="U30" s="24" t="s">
        <v>98</v>
      </c>
      <c r="V30" s="34">
        <f t="shared" si="3"/>
        <v>46</v>
      </c>
      <c r="W30" s="87">
        <v>646</v>
      </c>
    </row>
    <row r="31" spans="2:23" ht="20.399999999999999" customHeight="1" x14ac:dyDescent="0.3">
      <c r="B31" s="9"/>
      <c r="C31" s="15"/>
      <c r="D31" s="47"/>
      <c r="E31" s="4">
        <v>142</v>
      </c>
      <c r="F31" s="5" t="s">
        <v>26</v>
      </c>
      <c r="G31" s="36">
        <f t="shared" si="0"/>
        <v>45</v>
      </c>
      <c r="H31" s="7" t="s">
        <v>147</v>
      </c>
      <c r="I31" s="86">
        <v>1390</v>
      </c>
      <c r="J31" s="29"/>
      <c r="K31" s="30"/>
      <c r="L31" s="54"/>
      <c r="M31" s="71" t="s">
        <v>157</v>
      </c>
      <c r="N31" s="72"/>
      <c r="O31" s="73">
        <f>SUM(O5:O30)</f>
        <v>1000</v>
      </c>
      <c r="P31" s="59"/>
      <c r="Q31" s="86"/>
      <c r="R31" s="11"/>
      <c r="S31" s="18"/>
      <c r="T31" s="8">
        <v>411</v>
      </c>
      <c r="U31" s="24" t="s">
        <v>99</v>
      </c>
      <c r="V31" s="34">
        <f t="shared" si="3"/>
        <v>102</v>
      </c>
      <c r="W31" s="87">
        <v>748</v>
      </c>
    </row>
    <row r="32" spans="2:23" ht="20.399999999999999" customHeight="1" x14ac:dyDescent="0.3">
      <c r="B32" s="9"/>
      <c r="C32" s="15"/>
      <c r="D32" s="47"/>
      <c r="E32" s="4">
        <v>143</v>
      </c>
      <c r="F32" s="5" t="s">
        <v>27</v>
      </c>
      <c r="G32" s="36">
        <f t="shared" si="0"/>
        <v>94</v>
      </c>
      <c r="H32" s="41" t="s">
        <v>148</v>
      </c>
      <c r="I32" s="86">
        <v>1484</v>
      </c>
      <c r="J32" s="25">
        <v>7</v>
      </c>
      <c r="K32" s="26" t="s">
        <v>127</v>
      </c>
      <c r="L32" s="55" t="s">
        <v>151</v>
      </c>
      <c r="M32" s="4">
        <v>701</v>
      </c>
      <c r="N32" s="5" t="s">
        <v>109</v>
      </c>
      <c r="O32" s="36">
        <f>Q32-8</f>
        <v>78</v>
      </c>
      <c r="P32" s="41" t="s">
        <v>139</v>
      </c>
      <c r="Q32" s="86">
        <v>86</v>
      </c>
      <c r="R32" s="11"/>
      <c r="S32" s="18"/>
      <c r="T32" s="8">
        <v>412</v>
      </c>
      <c r="U32" s="24" t="s">
        <v>100</v>
      </c>
      <c r="V32" s="34">
        <f t="shared" si="3"/>
        <v>122</v>
      </c>
      <c r="W32" s="87">
        <v>870</v>
      </c>
    </row>
    <row r="33" spans="2:23" ht="20.399999999999999" customHeight="1" x14ac:dyDescent="0.3">
      <c r="B33" s="9"/>
      <c r="C33" s="15"/>
      <c r="D33" s="47"/>
      <c r="E33" s="4">
        <v>144</v>
      </c>
      <c r="F33" s="5" t="s">
        <v>28</v>
      </c>
      <c r="G33" s="36">
        <f t="shared" si="0"/>
        <v>34</v>
      </c>
      <c r="H33" s="41"/>
      <c r="I33" s="86">
        <v>1518</v>
      </c>
      <c r="J33" s="9"/>
      <c r="K33" s="15"/>
      <c r="L33" s="56"/>
      <c r="M33" s="4">
        <v>702</v>
      </c>
      <c r="N33" s="5" t="s">
        <v>110</v>
      </c>
      <c r="O33" s="36">
        <f t="shared" ref="O33:O49" si="4">Q33-Q32</f>
        <v>42</v>
      </c>
      <c r="P33" s="41"/>
      <c r="Q33" s="86">
        <v>128</v>
      </c>
      <c r="R33" s="11"/>
      <c r="S33" s="18"/>
      <c r="T33" s="8">
        <v>413</v>
      </c>
      <c r="U33" s="24" t="s">
        <v>101</v>
      </c>
      <c r="V33" s="34">
        <f t="shared" si="3"/>
        <v>47</v>
      </c>
      <c r="W33" s="87">
        <v>917</v>
      </c>
    </row>
    <row r="34" spans="2:23" ht="20.399999999999999" customHeight="1" x14ac:dyDescent="0.3">
      <c r="B34" s="9"/>
      <c r="C34" s="15"/>
      <c r="D34" s="48"/>
      <c r="E34" s="62" t="s">
        <v>154</v>
      </c>
      <c r="F34" s="63"/>
      <c r="G34" s="64">
        <f>SUM(G20:G33)</f>
        <v>628</v>
      </c>
      <c r="H34" s="58"/>
      <c r="I34" s="86"/>
      <c r="J34" s="9"/>
      <c r="K34" s="15"/>
      <c r="L34" s="56"/>
      <c r="M34" s="4">
        <v>703</v>
      </c>
      <c r="N34" s="5" t="s">
        <v>111</v>
      </c>
      <c r="O34" s="36">
        <f t="shared" si="4"/>
        <v>95</v>
      </c>
      <c r="P34" s="13" t="s">
        <v>140</v>
      </c>
      <c r="Q34" s="86">
        <v>223</v>
      </c>
      <c r="R34" s="11"/>
      <c r="S34" s="18"/>
      <c r="T34" s="8">
        <v>414</v>
      </c>
      <c r="U34" s="24" t="s">
        <v>102</v>
      </c>
      <c r="V34" s="34">
        <f t="shared" si="3"/>
        <v>58</v>
      </c>
      <c r="W34" s="87">
        <v>975</v>
      </c>
    </row>
    <row r="35" spans="2:23" ht="20.399999999999999" customHeight="1" x14ac:dyDescent="0.3">
      <c r="B35" s="9"/>
      <c r="C35" s="15"/>
      <c r="D35" s="49" t="s">
        <v>137</v>
      </c>
      <c r="E35" s="4">
        <v>161</v>
      </c>
      <c r="F35" s="5" t="s">
        <v>29</v>
      </c>
      <c r="G35" s="36">
        <f>I35-I33</f>
        <v>60</v>
      </c>
      <c r="H35" s="41" t="s">
        <v>139</v>
      </c>
      <c r="I35" s="86">
        <v>1578</v>
      </c>
      <c r="J35" s="9"/>
      <c r="K35" s="15"/>
      <c r="L35" s="56"/>
      <c r="M35" s="4">
        <v>704</v>
      </c>
      <c r="N35" s="5" t="s">
        <v>112</v>
      </c>
      <c r="O35" s="36">
        <f t="shared" si="4"/>
        <v>80</v>
      </c>
      <c r="P35" s="14"/>
      <c r="Q35" s="86">
        <v>303</v>
      </c>
      <c r="R35" s="11"/>
      <c r="S35" s="18"/>
      <c r="T35" s="8">
        <v>415</v>
      </c>
      <c r="U35" s="24" t="s">
        <v>103</v>
      </c>
      <c r="V35" s="34">
        <f t="shared" si="3"/>
        <v>50</v>
      </c>
      <c r="W35" s="87">
        <v>1025</v>
      </c>
    </row>
    <row r="36" spans="2:23" ht="20.399999999999999" customHeight="1" x14ac:dyDescent="0.3">
      <c r="B36" s="9"/>
      <c r="C36" s="15"/>
      <c r="D36" s="50"/>
      <c r="E36" s="4">
        <v>162</v>
      </c>
      <c r="F36" s="5" t="s">
        <v>30</v>
      </c>
      <c r="G36" s="36">
        <f t="shared" si="0"/>
        <v>60</v>
      </c>
      <c r="H36" s="41"/>
      <c r="I36" s="86">
        <v>1638</v>
      </c>
      <c r="J36" s="9"/>
      <c r="K36" s="15"/>
      <c r="L36" s="56"/>
      <c r="M36" s="4">
        <v>705</v>
      </c>
      <c r="N36" s="5" t="s">
        <v>113</v>
      </c>
      <c r="O36" s="36">
        <f t="shared" si="4"/>
        <v>105</v>
      </c>
      <c r="P36" s="13" t="s">
        <v>141</v>
      </c>
      <c r="Q36" s="86">
        <v>408</v>
      </c>
      <c r="R36" s="11"/>
      <c r="S36" s="18"/>
      <c r="T36" s="8">
        <v>416</v>
      </c>
      <c r="U36" s="24" t="s">
        <v>104</v>
      </c>
      <c r="V36" s="34">
        <f t="shared" si="3"/>
        <v>44</v>
      </c>
      <c r="W36" s="87">
        <v>1069</v>
      </c>
    </row>
    <row r="37" spans="2:23" ht="20.399999999999999" customHeight="1" x14ac:dyDescent="0.3">
      <c r="B37" s="9"/>
      <c r="C37" s="15"/>
      <c r="D37" s="50"/>
      <c r="E37" s="4">
        <v>163</v>
      </c>
      <c r="F37" s="5" t="s">
        <v>31</v>
      </c>
      <c r="G37" s="36">
        <f t="shared" si="0"/>
        <v>34</v>
      </c>
      <c r="H37" s="41" t="s">
        <v>140</v>
      </c>
      <c r="I37" s="86">
        <v>1672</v>
      </c>
      <c r="J37" s="9"/>
      <c r="K37" s="15"/>
      <c r="L37" s="56"/>
      <c r="M37" s="4">
        <v>706</v>
      </c>
      <c r="N37" s="5" t="s">
        <v>114</v>
      </c>
      <c r="O37" s="36">
        <f t="shared" si="4"/>
        <v>46</v>
      </c>
      <c r="P37" s="14"/>
      <c r="Q37" s="86">
        <v>454</v>
      </c>
      <c r="R37" s="11"/>
      <c r="S37" s="18"/>
      <c r="T37" s="8">
        <v>417</v>
      </c>
      <c r="U37" s="24" t="s">
        <v>105</v>
      </c>
      <c r="V37" s="34">
        <f t="shared" si="3"/>
        <v>55</v>
      </c>
      <c r="W37" s="87">
        <v>1124</v>
      </c>
    </row>
    <row r="38" spans="2:23" ht="20.399999999999999" customHeight="1" x14ac:dyDescent="0.3">
      <c r="B38" s="9"/>
      <c r="C38" s="15"/>
      <c r="D38" s="50"/>
      <c r="E38" s="4">
        <v>164</v>
      </c>
      <c r="F38" s="5" t="s">
        <v>32</v>
      </c>
      <c r="G38" s="36">
        <f t="shared" si="0"/>
        <v>42</v>
      </c>
      <c r="H38" s="41"/>
      <c r="I38" s="86">
        <v>1714</v>
      </c>
      <c r="J38" s="9"/>
      <c r="K38" s="15"/>
      <c r="L38" s="56"/>
      <c r="M38" s="4">
        <v>707</v>
      </c>
      <c r="N38" s="5" t="s">
        <v>115</v>
      </c>
      <c r="O38" s="36">
        <f t="shared" si="4"/>
        <v>54</v>
      </c>
      <c r="P38" s="13" t="s">
        <v>142</v>
      </c>
      <c r="Q38" s="86">
        <v>508</v>
      </c>
      <c r="R38" s="11"/>
      <c r="S38" s="18"/>
      <c r="T38" s="8">
        <v>418</v>
      </c>
      <c r="U38" s="24" t="s">
        <v>106</v>
      </c>
      <c r="V38" s="34">
        <f t="shared" si="3"/>
        <v>43</v>
      </c>
      <c r="W38" s="87">
        <v>1167</v>
      </c>
    </row>
    <row r="39" spans="2:23" ht="20.399999999999999" customHeight="1" x14ac:dyDescent="0.3">
      <c r="B39" s="9"/>
      <c r="C39" s="15"/>
      <c r="D39" s="50"/>
      <c r="E39" s="4">
        <v>165</v>
      </c>
      <c r="F39" s="5" t="s">
        <v>33</v>
      </c>
      <c r="G39" s="36">
        <f t="shared" si="0"/>
        <v>44</v>
      </c>
      <c r="H39" s="41" t="s">
        <v>141</v>
      </c>
      <c r="I39" s="86">
        <v>1758</v>
      </c>
      <c r="J39" s="9"/>
      <c r="K39" s="15"/>
      <c r="L39" s="56"/>
      <c r="M39" s="4">
        <v>708</v>
      </c>
      <c r="N39" s="5" t="s">
        <v>116</v>
      </c>
      <c r="O39" s="36">
        <f t="shared" si="4"/>
        <v>108</v>
      </c>
      <c r="P39" s="14"/>
      <c r="Q39" s="86">
        <v>616</v>
      </c>
      <c r="R39" s="11"/>
      <c r="S39" s="18"/>
      <c r="T39" s="8">
        <v>419</v>
      </c>
      <c r="U39" s="24" t="s">
        <v>107</v>
      </c>
      <c r="V39" s="34">
        <f t="shared" si="3"/>
        <v>39</v>
      </c>
      <c r="W39" s="87">
        <v>1206</v>
      </c>
    </row>
    <row r="40" spans="2:23" ht="20.399999999999999" customHeight="1" x14ac:dyDescent="0.3">
      <c r="B40" s="9"/>
      <c r="C40" s="15"/>
      <c r="D40" s="50"/>
      <c r="E40" s="4">
        <v>166</v>
      </c>
      <c r="F40" s="5" t="s">
        <v>34</v>
      </c>
      <c r="G40" s="36">
        <f t="shared" si="0"/>
        <v>33</v>
      </c>
      <c r="H40" s="41"/>
      <c r="I40" s="86">
        <v>1791</v>
      </c>
      <c r="J40" s="9"/>
      <c r="K40" s="15"/>
      <c r="L40" s="56"/>
      <c r="M40" s="4">
        <v>709</v>
      </c>
      <c r="N40" s="5" t="s">
        <v>117</v>
      </c>
      <c r="O40" s="36">
        <f t="shared" si="4"/>
        <v>97</v>
      </c>
      <c r="P40" s="13" t="s">
        <v>143</v>
      </c>
      <c r="Q40" s="86">
        <v>713</v>
      </c>
      <c r="R40" s="11"/>
      <c r="S40" s="18"/>
      <c r="T40" s="8">
        <v>420</v>
      </c>
      <c r="U40" s="24" t="s">
        <v>108</v>
      </c>
      <c r="V40" s="34">
        <f t="shared" si="3"/>
        <v>34</v>
      </c>
      <c r="W40" s="87">
        <v>1240</v>
      </c>
    </row>
    <row r="41" spans="2:23" ht="20.399999999999999" customHeight="1" thickBot="1" x14ac:dyDescent="0.35">
      <c r="B41" s="9"/>
      <c r="C41" s="15"/>
      <c r="D41" s="50"/>
      <c r="E41" s="4">
        <v>167</v>
      </c>
      <c r="F41" s="5" t="s">
        <v>35</v>
      </c>
      <c r="G41" s="36">
        <f t="shared" si="0"/>
        <v>49</v>
      </c>
      <c r="H41" s="41" t="s">
        <v>142</v>
      </c>
      <c r="I41" s="86">
        <v>1840</v>
      </c>
      <c r="J41" s="9"/>
      <c r="K41" s="15"/>
      <c r="L41" s="56"/>
      <c r="M41" s="4">
        <v>710</v>
      </c>
      <c r="N41" s="5" t="s">
        <v>118</v>
      </c>
      <c r="O41" s="36">
        <f t="shared" si="4"/>
        <v>94</v>
      </c>
      <c r="P41" s="14"/>
      <c r="Q41" s="86">
        <v>807</v>
      </c>
      <c r="R41" s="12"/>
      <c r="S41" s="19"/>
      <c r="T41" s="68" t="s">
        <v>159</v>
      </c>
      <c r="U41" s="69"/>
      <c r="V41" s="75">
        <f>SUM(V21:V40)</f>
        <v>1232</v>
      </c>
    </row>
    <row r="42" spans="2:23" ht="20.399999999999999" customHeight="1" x14ac:dyDescent="0.3">
      <c r="B42" s="9"/>
      <c r="C42" s="15"/>
      <c r="D42" s="50"/>
      <c r="E42" s="4">
        <v>168</v>
      </c>
      <c r="F42" s="5" t="s">
        <v>36</v>
      </c>
      <c r="G42" s="36">
        <f t="shared" si="0"/>
        <v>36</v>
      </c>
      <c r="H42" s="41"/>
      <c r="I42" s="86">
        <v>1876</v>
      </c>
      <c r="J42" s="9"/>
      <c r="K42" s="15"/>
      <c r="L42" s="56"/>
      <c r="M42" s="4">
        <v>711</v>
      </c>
      <c r="N42" s="5" t="s">
        <v>119</v>
      </c>
      <c r="O42" s="36">
        <f t="shared" si="4"/>
        <v>110</v>
      </c>
      <c r="P42" s="13" t="s">
        <v>144</v>
      </c>
      <c r="Q42" s="86">
        <v>917</v>
      </c>
    </row>
    <row r="43" spans="2:23" ht="20.399999999999999" customHeight="1" x14ac:dyDescent="0.3">
      <c r="B43" s="9"/>
      <c r="C43" s="15"/>
      <c r="D43" s="50"/>
      <c r="E43" s="4">
        <v>169</v>
      </c>
      <c r="F43" s="5" t="s">
        <v>37</v>
      </c>
      <c r="G43" s="36">
        <f t="shared" si="0"/>
        <v>51</v>
      </c>
      <c r="H43" s="41" t="s">
        <v>143</v>
      </c>
      <c r="I43" s="86">
        <v>1927</v>
      </c>
      <c r="J43" s="9"/>
      <c r="K43" s="15"/>
      <c r="L43" s="56"/>
      <c r="M43" s="4">
        <v>712</v>
      </c>
      <c r="N43" s="5" t="s">
        <v>120</v>
      </c>
      <c r="O43" s="36">
        <f t="shared" si="4"/>
        <v>246</v>
      </c>
      <c r="P43" s="14"/>
      <c r="Q43" s="86">
        <v>1163</v>
      </c>
    </row>
    <row r="44" spans="2:23" ht="20.399999999999999" customHeight="1" x14ac:dyDescent="0.3">
      <c r="B44" s="9"/>
      <c r="C44" s="15"/>
      <c r="D44" s="50"/>
      <c r="E44" s="4">
        <v>170</v>
      </c>
      <c r="F44" s="5" t="s">
        <v>38</v>
      </c>
      <c r="G44" s="36">
        <f t="shared" si="0"/>
        <v>33</v>
      </c>
      <c r="H44" s="41"/>
      <c r="I44" s="86">
        <v>1960</v>
      </c>
      <c r="J44" s="9"/>
      <c r="K44" s="15"/>
      <c r="L44" s="56"/>
      <c r="M44" s="4">
        <v>713</v>
      </c>
      <c r="N44" s="5" t="s">
        <v>121</v>
      </c>
      <c r="O44" s="36">
        <f t="shared" si="4"/>
        <v>59</v>
      </c>
      <c r="P44" s="13" t="s">
        <v>145</v>
      </c>
      <c r="Q44" s="86">
        <v>1222</v>
      </c>
    </row>
    <row r="45" spans="2:23" ht="20.399999999999999" customHeight="1" x14ac:dyDescent="0.3">
      <c r="B45" s="9"/>
      <c r="C45" s="15"/>
      <c r="D45" s="50"/>
      <c r="E45" s="4">
        <v>171</v>
      </c>
      <c r="F45" s="5" t="s">
        <v>39</v>
      </c>
      <c r="G45" s="36">
        <f t="shared" si="0"/>
        <v>52</v>
      </c>
      <c r="H45" s="41" t="s">
        <v>144</v>
      </c>
      <c r="I45" s="86">
        <v>2012</v>
      </c>
      <c r="J45" s="9"/>
      <c r="K45" s="15"/>
      <c r="L45" s="56"/>
      <c r="M45" s="4">
        <v>714</v>
      </c>
      <c r="N45" s="5" t="s">
        <v>122</v>
      </c>
      <c r="O45" s="36">
        <f t="shared" si="4"/>
        <v>39</v>
      </c>
      <c r="P45" s="14"/>
      <c r="Q45" s="86">
        <v>1261</v>
      </c>
    </row>
    <row r="46" spans="2:23" ht="20.399999999999999" customHeight="1" x14ac:dyDescent="0.3">
      <c r="B46" s="9"/>
      <c r="C46" s="15"/>
      <c r="D46" s="50"/>
      <c r="E46" s="4">
        <v>172</v>
      </c>
      <c r="F46" s="5" t="s">
        <v>40</v>
      </c>
      <c r="G46" s="36">
        <f t="shared" si="0"/>
        <v>30</v>
      </c>
      <c r="H46" s="41"/>
      <c r="I46" s="86">
        <v>2042</v>
      </c>
      <c r="J46" s="9"/>
      <c r="K46" s="15"/>
      <c r="L46" s="56"/>
      <c r="M46" s="4">
        <v>715</v>
      </c>
      <c r="N46" s="5" t="s">
        <v>123</v>
      </c>
      <c r="O46" s="36">
        <f t="shared" si="4"/>
        <v>69</v>
      </c>
      <c r="P46" s="13" t="s">
        <v>146</v>
      </c>
      <c r="Q46" s="86">
        <v>1330</v>
      </c>
    </row>
    <row r="47" spans="2:23" ht="20.399999999999999" customHeight="1" x14ac:dyDescent="0.3">
      <c r="B47" s="9"/>
      <c r="C47" s="15"/>
      <c r="D47" s="50"/>
      <c r="E47" s="4">
        <v>173</v>
      </c>
      <c r="F47" s="5" t="s">
        <v>41</v>
      </c>
      <c r="G47" s="36">
        <f t="shared" si="0"/>
        <v>35</v>
      </c>
      <c r="H47" s="41" t="s">
        <v>145</v>
      </c>
      <c r="I47" s="86">
        <v>2077</v>
      </c>
      <c r="J47" s="9"/>
      <c r="K47" s="15"/>
      <c r="L47" s="56"/>
      <c r="M47" s="4">
        <v>716</v>
      </c>
      <c r="N47" s="5" t="s">
        <v>124</v>
      </c>
      <c r="O47" s="36">
        <f t="shared" si="4"/>
        <v>72</v>
      </c>
      <c r="P47" s="14"/>
      <c r="Q47" s="86">
        <v>1402</v>
      </c>
    </row>
    <row r="48" spans="2:23" ht="20.399999999999999" customHeight="1" x14ac:dyDescent="0.3">
      <c r="B48" s="9"/>
      <c r="C48" s="15"/>
      <c r="D48" s="50"/>
      <c r="E48" s="4">
        <v>174</v>
      </c>
      <c r="F48" s="5" t="s">
        <v>42</v>
      </c>
      <c r="G48" s="36">
        <f t="shared" si="0"/>
        <v>29</v>
      </c>
      <c r="H48" s="41"/>
      <c r="I48" s="86">
        <v>2106</v>
      </c>
      <c r="J48" s="9"/>
      <c r="K48" s="15"/>
      <c r="L48" s="56"/>
      <c r="M48" s="4">
        <v>717</v>
      </c>
      <c r="N48" s="5" t="s">
        <v>125</v>
      </c>
      <c r="O48" s="36">
        <f t="shared" si="4"/>
        <v>136</v>
      </c>
      <c r="P48" s="31" t="s">
        <v>147</v>
      </c>
      <c r="Q48" s="86">
        <v>1538</v>
      </c>
    </row>
    <row r="49" spans="2:22" ht="20.399999999999999" customHeight="1" thickBot="1" x14ac:dyDescent="0.35">
      <c r="B49" s="9"/>
      <c r="C49" s="15"/>
      <c r="D49" s="50"/>
      <c r="E49" s="4">
        <v>175</v>
      </c>
      <c r="F49" s="5" t="s">
        <v>43</v>
      </c>
      <c r="G49" s="36">
        <f t="shared" si="0"/>
        <v>84</v>
      </c>
      <c r="H49" s="7" t="s">
        <v>146</v>
      </c>
      <c r="I49" s="86">
        <v>2190</v>
      </c>
      <c r="J49" s="9"/>
      <c r="K49" s="15"/>
      <c r="L49" s="56"/>
      <c r="M49" s="4">
        <v>718</v>
      </c>
      <c r="N49" s="5" t="s">
        <v>126</v>
      </c>
      <c r="O49" s="36">
        <f t="shared" si="4"/>
        <v>59</v>
      </c>
      <c r="P49" s="32"/>
      <c r="Q49" s="86">
        <v>1597</v>
      </c>
    </row>
    <row r="50" spans="2:22" ht="20.399999999999999" customHeight="1" thickBot="1" x14ac:dyDescent="0.35">
      <c r="B50" s="9"/>
      <c r="C50" s="15"/>
      <c r="D50" s="50"/>
      <c r="E50" s="4">
        <v>176</v>
      </c>
      <c r="F50" s="5" t="s">
        <v>44</v>
      </c>
      <c r="G50" s="36">
        <f t="shared" si="0"/>
        <v>176</v>
      </c>
      <c r="H50" s="7" t="s">
        <v>147</v>
      </c>
      <c r="I50" s="86">
        <v>2366</v>
      </c>
      <c r="J50" s="10"/>
      <c r="K50" s="17"/>
      <c r="L50" s="57"/>
      <c r="M50" s="68" t="s">
        <v>156</v>
      </c>
      <c r="N50" s="69"/>
      <c r="O50" s="70">
        <f>SUM(O32:O49)</f>
        <v>1589</v>
      </c>
      <c r="P50" s="60"/>
      <c r="Q50" s="86"/>
      <c r="R50" s="77" t="s">
        <v>152</v>
      </c>
      <c r="S50" s="78"/>
      <c r="T50" s="78"/>
      <c r="U50" s="79"/>
      <c r="V50" s="80">
        <f>G19+G34+G51+O31+O50+V20+V41</f>
        <v>6782</v>
      </c>
    </row>
    <row r="51" spans="2:22" ht="20.399999999999999" customHeight="1" thickBot="1" x14ac:dyDescent="0.35">
      <c r="B51" s="10"/>
      <c r="C51" s="17"/>
      <c r="D51" s="51"/>
      <c r="E51" s="65" t="s">
        <v>155</v>
      </c>
      <c r="F51" s="66"/>
      <c r="G51" s="67">
        <f>SUM(G35:G50)</f>
        <v>848</v>
      </c>
      <c r="H51" s="61"/>
      <c r="I51" s="86"/>
      <c r="J51" s="37"/>
      <c r="K51" s="37"/>
      <c r="L51" s="37"/>
      <c r="M51" s="37"/>
      <c r="N51" s="20"/>
      <c r="O51" s="38"/>
      <c r="P51" s="39"/>
      <c r="Q51" s="86"/>
      <c r="R51" s="81"/>
      <c r="S51" s="82"/>
      <c r="T51" s="82"/>
      <c r="U51" s="83"/>
      <c r="V51" s="84"/>
    </row>
    <row r="52" spans="2:22" ht="18.75" customHeight="1" x14ac:dyDescent="0.3">
      <c r="I52" s="86"/>
      <c r="Q52" s="86"/>
    </row>
    <row r="53" spans="2:22" ht="18.75" customHeight="1" x14ac:dyDescent="0.3">
      <c r="I53" s="86"/>
      <c r="Q53" s="86"/>
    </row>
    <row r="54" spans="2:22" ht="18.75" customHeight="1" x14ac:dyDescent="0.3">
      <c r="I54" s="86"/>
      <c r="Q54" s="86"/>
    </row>
    <row r="55" spans="2:22" ht="18.75" customHeight="1" x14ac:dyDescent="0.3">
      <c r="I55" s="86"/>
      <c r="Q55" s="86"/>
    </row>
    <row r="56" spans="2:22" ht="18.75" customHeight="1" x14ac:dyDescent="0.3">
      <c r="I56" s="86"/>
      <c r="Q56" s="86"/>
    </row>
    <row r="57" spans="2:22" ht="18.75" customHeight="1" x14ac:dyDescent="0.3">
      <c r="I57" s="86"/>
      <c r="Q57" s="86"/>
    </row>
    <row r="58" spans="2:22" ht="18.75" customHeight="1" x14ac:dyDescent="0.3">
      <c r="I58" s="86"/>
      <c r="Q58" s="86"/>
    </row>
    <row r="59" spans="2:22" ht="18.75" customHeight="1" x14ac:dyDescent="0.3">
      <c r="I59" s="86"/>
      <c r="Q59" s="86"/>
    </row>
    <row r="60" spans="2:22" ht="18.75" customHeight="1" x14ac:dyDescent="0.3">
      <c r="I60" s="86"/>
      <c r="Q60" s="86"/>
    </row>
    <row r="61" spans="2:22" ht="18.75" customHeight="1" x14ac:dyDescent="0.3">
      <c r="I61" s="86"/>
      <c r="Q61" s="86"/>
    </row>
    <row r="62" spans="2:22" ht="18.75" customHeight="1" x14ac:dyDescent="0.3">
      <c r="I62" s="86"/>
      <c r="Q62" s="86"/>
    </row>
    <row r="63" spans="2:22" ht="18.75" customHeight="1" x14ac:dyDescent="0.3">
      <c r="I63" s="86"/>
      <c r="Q63" s="86"/>
    </row>
    <row r="64" spans="2:22" ht="18.75" customHeight="1" x14ac:dyDescent="0.3">
      <c r="I64" s="86"/>
      <c r="Q64" s="86"/>
    </row>
    <row r="65" spans="9:22" ht="18.75" customHeight="1" x14ac:dyDescent="0.3">
      <c r="I65" s="86"/>
      <c r="Q65" s="86"/>
    </row>
    <row r="66" spans="9:22" ht="18.75" customHeight="1" x14ac:dyDescent="0.3">
      <c r="I66" s="86"/>
      <c r="Q66" s="86"/>
    </row>
    <row r="67" spans="9:22" ht="18.75" customHeight="1" x14ac:dyDescent="0.3">
      <c r="I67" s="86"/>
      <c r="Q67" s="86"/>
    </row>
    <row r="68" spans="9:22" ht="18.75" customHeight="1" x14ac:dyDescent="0.3">
      <c r="I68" s="86"/>
      <c r="Q68" s="86"/>
    </row>
    <row r="69" spans="9:22" ht="18.75" customHeight="1" x14ac:dyDescent="0.3">
      <c r="I69" s="86"/>
      <c r="Q69" s="86"/>
    </row>
    <row r="70" spans="9:22" ht="18.75" customHeight="1" x14ac:dyDescent="0.3">
      <c r="I70" s="86"/>
      <c r="Q70" s="86"/>
    </row>
    <row r="71" spans="9:22" ht="18.75" customHeight="1" x14ac:dyDescent="0.3">
      <c r="I71" s="86"/>
      <c r="Q71" s="86"/>
      <c r="R71" s="6"/>
      <c r="S71" s="3"/>
      <c r="T71" s="6"/>
      <c r="U71" s="3"/>
      <c r="V71" s="35"/>
    </row>
    <row r="72" spans="9:22" ht="18.75" customHeight="1" x14ac:dyDescent="0.3">
      <c r="I72" s="86"/>
      <c r="Q72" s="86"/>
      <c r="R72" s="6"/>
      <c r="S72" s="3"/>
      <c r="T72" s="6"/>
      <c r="U72" s="3"/>
      <c r="V72" s="35"/>
    </row>
    <row r="73" spans="9:22" ht="18.75" customHeight="1" x14ac:dyDescent="0.3">
      <c r="I73" s="86"/>
      <c r="Q73" s="86"/>
      <c r="R73" s="6"/>
      <c r="S73" s="3"/>
      <c r="T73" s="6"/>
      <c r="U73" s="3"/>
      <c r="V73" s="35"/>
    </row>
    <row r="74" spans="9:22" ht="18.75" customHeight="1" x14ac:dyDescent="0.3">
      <c r="I74" s="86"/>
      <c r="Q74" s="86"/>
      <c r="R74" s="6"/>
      <c r="S74" s="3"/>
      <c r="T74" s="6"/>
      <c r="U74" s="3"/>
      <c r="V74" s="35"/>
    </row>
    <row r="75" spans="9:22" ht="18.75" customHeight="1" x14ac:dyDescent="0.3">
      <c r="I75" s="86"/>
      <c r="Q75" s="86"/>
      <c r="R75" s="6"/>
      <c r="S75" s="3"/>
      <c r="T75" s="6"/>
      <c r="U75" s="3"/>
      <c r="V75" s="35"/>
    </row>
    <row r="76" spans="9:22" ht="18.75" customHeight="1" x14ac:dyDescent="0.3">
      <c r="I76" s="86"/>
      <c r="Q76" s="86"/>
      <c r="R76" s="6"/>
      <c r="S76" s="3"/>
      <c r="T76" s="6"/>
      <c r="U76" s="3"/>
      <c r="V76" s="35"/>
    </row>
    <row r="77" spans="9:22" ht="18.75" customHeight="1" x14ac:dyDescent="0.3">
      <c r="I77" s="86"/>
      <c r="Q77" s="86"/>
      <c r="R77" s="6"/>
      <c r="S77" s="3"/>
      <c r="T77" s="6"/>
      <c r="U77" s="3"/>
      <c r="V77" s="35"/>
    </row>
  </sheetData>
  <mergeCells count="58">
    <mergeCell ref="P48:P49"/>
    <mergeCell ref="T41:U41"/>
    <mergeCell ref="T20:U20"/>
    <mergeCell ref="R50:U51"/>
    <mergeCell ref="V50:V51"/>
    <mergeCell ref="B5:B51"/>
    <mergeCell ref="C5:C51"/>
    <mergeCell ref="D5:D19"/>
    <mergeCell ref="D20:D34"/>
    <mergeCell ref="D35:D51"/>
    <mergeCell ref="E19:F19"/>
    <mergeCell ref="E51:F51"/>
    <mergeCell ref="E34:F34"/>
    <mergeCell ref="L5:L31"/>
    <mergeCell ref="K5:K31"/>
    <mergeCell ref="J5:J31"/>
    <mergeCell ref="M50:N50"/>
    <mergeCell ref="M31:N31"/>
    <mergeCell ref="P5:P8"/>
    <mergeCell ref="P9:P10"/>
    <mergeCell ref="P11:P12"/>
    <mergeCell ref="P13:P14"/>
    <mergeCell ref="P15:P16"/>
    <mergeCell ref="P17:P18"/>
    <mergeCell ref="P44:P45"/>
    <mergeCell ref="P42:P43"/>
    <mergeCell ref="P40:P41"/>
    <mergeCell ref="P38:P39"/>
    <mergeCell ref="P36:P37"/>
    <mergeCell ref="P34:P35"/>
    <mergeCell ref="P21:P22"/>
    <mergeCell ref="P32:P33"/>
    <mergeCell ref="L32:L50"/>
    <mergeCell ref="P46:P47"/>
    <mergeCell ref="P28:P30"/>
    <mergeCell ref="P26:P27"/>
    <mergeCell ref="P23:P25"/>
    <mergeCell ref="P19:P20"/>
    <mergeCell ref="H37:H38"/>
    <mergeCell ref="H39:H40"/>
    <mergeCell ref="S5:S20"/>
    <mergeCell ref="R5:R20"/>
    <mergeCell ref="H43:H44"/>
    <mergeCell ref="H45:H46"/>
    <mergeCell ref="H47:H48"/>
    <mergeCell ref="H41:H42"/>
    <mergeCell ref="H14:H15"/>
    <mergeCell ref="H12:H13"/>
    <mergeCell ref="H10:H11"/>
    <mergeCell ref="K32:K50"/>
    <mergeCell ref="J32:J50"/>
    <mergeCell ref="S21:S41"/>
    <mergeCell ref="H5:H6"/>
    <mergeCell ref="H22:H23"/>
    <mergeCell ref="H25:H27"/>
    <mergeCell ref="H32:H33"/>
    <mergeCell ref="R21:R41"/>
    <mergeCell ref="H35:H3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学習テーマ一覧表</vt:lpstr>
      <vt:lpstr>学習テーマ一覧表!Print_Area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cdoor</cp:lastModifiedBy>
  <cp:lastPrinted>2019-08-09T03:06:12Z</cp:lastPrinted>
  <dcterms:created xsi:type="dcterms:W3CDTF">2018-05-18T12:06:47Z</dcterms:created>
  <dcterms:modified xsi:type="dcterms:W3CDTF">2019-08-09T03:06:30Z</dcterms:modified>
</cp:coreProperties>
</file>